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\Documents\Webseiten erstellt\Daohearts website\"/>
    </mc:Choice>
  </mc:AlternateContent>
  <xr:revisionPtr revIDLastSave="0" documentId="13_ncr:1_{7F086D0F-1FA0-4DED-8314-FFFA768436B5}" xr6:coauthVersionLast="47" xr6:coauthVersionMax="47" xr10:uidLastSave="{00000000-0000-0000-0000-000000000000}"/>
  <bookViews>
    <workbookView xWindow="-120" yWindow="-120" windowWidth="20730" windowHeight="11160" xr2:uid="{C4F08BE0-9D99-438C-BF7F-FCAECD6CE4E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1" l="1"/>
  <c r="D74" i="1"/>
  <c r="C74" i="1"/>
  <c r="C64" i="1"/>
  <c r="D64" i="1" s="1"/>
  <c r="E64" i="1" s="1"/>
  <c r="F40" i="1"/>
  <c r="F41" i="1" s="1"/>
  <c r="D53" i="1"/>
  <c r="D52" i="1"/>
  <c r="D51" i="1"/>
  <c r="C54" i="1"/>
  <c r="D54" i="1" s="1"/>
  <c r="E54" i="1" s="1"/>
  <c r="D48" i="1"/>
  <c r="D49" i="1"/>
  <c r="D50" i="1"/>
  <c r="D47" i="1"/>
  <c r="C44" i="1"/>
  <c r="D44" i="1" s="1"/>
  <c r="E44" i="1" s="1"/>
  <c r="C31" i="1"/>
  <c r="D31" i="1" s="1"/>
  <c r="E31" i="1" s="1"/>
  <c r="C23" i="1"/>
  <c r="D23" i="1" s="1"/>
  <c r="C24" i="1" s="1"/>
</calcChain>
</file>

<file path=xl/sharedStrings.xml><?xml version="1.0" encoding="utf-8"?>
<sst xmlns="http://schemas.openxmlformats.org/spreadsheetml/2006/main" count="145" uniqueCount="122">
  <si>
    <t>Datum</t>
  </si>
  <si>
    <t>Thema</t>
  </si>
  <si>
    <t>call mit Simone</t>
  </si>
  <si>
    <t>Dauer in Min</t>
  </si>
  <si>
    <t>community website email address new &amp; Beth new</t>
  </si>
  <si>
    <t>03.09.</t>
  </si>
  <si>
    <t>blog artikel auf daohearts einpflegen</t>
  </si>
  <si>
    <t>04.09.</t>
  </si>
  <si>
    <t>newsletter tool updaten</t>
  </si>
  <si>
    <t>newsletter kontake bereinigen</t>
  </si>
  <si>
    <t>neues NL Formular auf community website einpflegen</t>
  </si>
  <si>
    <t>05.09.</t>
  </si>
  <si>
    <t>06.09.</t>
  </si>
  <si>
    <t>Inhalte von Community website kopieren, AGB auf daoherats angepasst, menü geändert, layout geändert usw</t>
  </si>
  <si>
    <t>08.09.</t>
  </si>
  <si>
    <t>spain retreat online promotion</t>
  </si>
  <si>
    <t>10.09.</t>
  </si>
  <si>
    <t>new contens from Wei</t>
  </si>
  <si>
    <t>11.09.</t>
  </si>
  <si>
    <t>new healer retreat page hainain</t>
  </si>
  <si>
    <t>new web design daohearts</t>
  </si>
  <si>
    <t>12.09.-13.09.</t>
  </si>
  <si>
    <t>14.09.</t>
  </si>
  <si>
    <t>new web design daohearts, new blog, neew newsletter</t>
  </si>
  <si>
    <t>15.09.</t>
  </si>
  <si>
    <t>download area</t>
  </si>
  <si>
    <t>18.09.</t>
  </si>
  <si>
    <t>website, download area</t>
  </si>
  <si>
    <t>19.09.</t>
  </si>
  <si>
    <t>20.09.</t>
  </si>
  <si>
    <t>website</t>
  </si>
  <si>
    <t>21.09.</t>
  </si>
  <si>
    <t>website, interne links in medtationen korrigiert, einzelne seiten</t>
  </si>
  <si>
    <t>22.09..</t>
  </si>
  <si>
    <t>china yunnan retreat</t>
  </si>
  <si>
    <t>24.09.</t>
  </si>
  <si>
    <t>october retreat, sicherheitskopie</t>
  </si>
  <si>
    <t>25.09.</t>
  </si>
  <si>
    <t>cookie banner, cleaning backend - plugins, old files/images</t>
  </si>
  <si>
    <t>26.09.</t>
  </si>
  <si>
    <t>IBAN: DE75 1001 0010 0945 5551 05</t>
  </si>
  <si>
    <t>BIC: PBNKDEFF</t>
  </si>
  <si>
    <t>Wan Fung Got</t>
  </si>
  <si>
    <t>Meisenweg 7</t>
  </si>
  <si>
    <t>34613 Schwalmstadt</t>
  </si>
  <si>
    <t>Deutschland</t>
  </si>
  <si>
    <t>Postbank branch of Deutsche Bank</t>
  </si>
  <si>
    <t>Name of account owner: Wan Got</t>
  </si>
  <si>
    <t>purpose of use/as reference please state: Qigong website and contents</t>
  </si>
  <si>
    <t>02.10.</t>
  </si>
  <si>
    <t>new page: free ebooks for download</t>
  </si>
  <si>
    <t>bio von organizers kopiert, organizers name entfernt, cookie banner neu</t>
  </si>
  <si>
    <t>20.10.</t>
  </si>
  <si>
    <t>neue retreat teaser von Andrea  grafisch angepasst &amp; auf website eingepflegt</t>
  </si>
  <si>
    <t>Vorbereitung Newsletter layout</t>
  </si>
  <si>
    <t>online meeting Anyue etc</t>
  </si>
  <si>
    <t>40 min</t>
  </si>
  <si>
    <t>25.10.</t>
  </si>
  <si>
    <t>2000 € als erstes bezahlt</t>
  </si>
  <si>
    <t>01.11.</t>
  </si>
  <si>
    <t>new organizer for hainan retreats, plugin update</t>
  </si>
  <si>
    <t>07.11.</t>
  </si>
  <si>
    <t>publish research papers on website, plugin update</t>
  </si>
  <si>
    <t>RG iHv 2000 €</t>
  </si>
  <si>
    <t>20.11.</t>
  </si>
  <si>
    <t>new blog article on website</t>
  </si>
  <si>
    <t>new newsletter</t>
  </si>
  <si>
    <t>easy downloads plugin update, backup von website</t>
  </si>
  <si>
    <t>newsletter changes</t>
  </si>
  <si>
    <t>Vorauszahlung</t>
  </si>
  <si>
    <t>create new organizers list</t>
  </si>
  <si>
    <t>23.11.</t>
  </si>
  <si>
    <t>hotel address hainan retreats, organizers list 1st hainan retreat</t>
  </si>
  <si>
    <t>04.12.</t>
  </si>
  <si>
    <t>mingjue for beginners page</t>
  </si>
  <si>
    <t>November</t>
  </si>
  <si>
    <t>07.12.</t>
  </si>
  <si>
    <t>mingjue for beginners page, update front page, plugins</t>
  </si>
  <si>
    <t>12.12.</t>
  </si>
  <si>
    <t>edit and publish new mingjue pages</t>
  </si>
  <si>
    <t>13.12.</t>
  </si>
  <si>
    <t>new pages</t>
  </si>
  <si>
    <t>14.12.</t>
  </si>
  <si>
    <t>new organizer list for Oct Hainan Retreat , update reginas Bio, update plugins</t>
  </si>
  <si>
    <t>15.12.</t>
  </si>
  <si>
    <t>mingjue beginners page</t>
  </si>
  <si>
    <t>newsletter layout</t>
  </si>
  <si>
    <t>plugin update, new organizer mingjue program</t>
  </si>
  <si>
    <t>September Restbetrag</t>
  </si>
  <si>
    <t>Oktober</t>
  </si>
  <si>
    <t>newsletter</t>
  </si>
  <si>
    <t>09.01.</t>
  </si>
  <si>
    <t>Add Tamas as new organizer Oct retreat</t>
  </si>
  <si>
    <t>12.01.</t>
  </si>
  <si>
    <t>texte geändert (Cynthia Korrekturen)</t>
  </si>
  <si>
    <t>22.01.</t>
  </si>
  <si>
    <t>kursinhalt auf Startseite für Februar-Kurs, mingjue program kl anpassung</t>
  </si>
  <si>
    <t>rest</t>
  </si>
  <si>
    <t>24.01.</t>
  </si>
  <si>
    <t>new blog article, new newsletter layout</t>
  </si>
  <si>
    <t>90  min aber wneiger wegen Weis coaching für mich</t>
  </si>
  <si>
    <t>12.02.</t>
  </si>
  <si>
    <t>New blog article website, plugin updates, blog page new sidebar, France retreat</t>
  </si>
  <si>
    <t>11:15:00-13:15</t>
  </si>
  <si>
    <t>Aufwand Rest 2023</t>
  </si>
  <si>
    <t>JAN</t>
  </si>
  <si>
    <t>FEB</t>
  </si>
  <si>
    <t>15.02.</t>
  </si>
  <si>
    <t>neues sub-menü, sara neues Foto</t>
  </si>
  <si>
    <t>16.02.</t>
  </si>
  <si>
    <t>18.02.</t>
  </si>
  <si>
    <t>acupuncture course eingepflegt</t>
  </si>
  <si>
    <t>19.02.</t>
  </si>
  <si>
    <t>new organizer for mingjue acu, flyer frontpage, new page workshops europe, delia workshop</t>
  </si>
  <si>
    <t>new workshop (Portugal)</t>
  </si>
  <si>
    <t>23.02.</t>
  </si>
  <si>
    <t xml:space="preserve"> Startseite neu dazu: workshops in Europe</t>
  </si>
  <si>
    <t>Dezember</t>
  </si>
  <si>
    <t>14.03.</t>
  </si>
  <si>
    <t>Neuer Retreat Flyer Gozde, plugin updates</t>
  </si>
  <si>
    <t>March</t>
  </si>
  <si>
    <t>frankreich retreat auf englisch, kathrin new organizer profile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</si>
</sst>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20" fontId="0" fillId="0" borderId="0" xfId="0" applyNumberFormat="1"/>
    <xf numFmtId="14" fontId="3" fillId="4" borderId="0" xfId="0" applyNumberFormat="1" applyFont="1" applyFill="1" applyAlignment="1">
      <alignment horizontal="center"/>
    </xf>
    <xf numFmtId="0" fontId="3" fillId="4" borderId="0" xfId="0" applyFont="1" applyFill="1"/>
    <xf numFmtId="0" fontId="3" fillId="3" borderId="0" xfId="0" applyFont="1" applyFill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right"/>
    </xf>
    <xf numFmtId="44" fontId="0" fillId="0" borderId="0" xfId="1" applyFont="1"/>
    <xf numFmtId="164" fontId="0" fillId="0" borderId="0" xfId="0" applyNumberFormat="1" applyAlignment="1">
      <alignment horizontal="right"/>
    </xf>
    <xf numFmtId="164" fontId="1" fillId="5" borderId="0" xfId="0" applyNumberFormat="1" applyFont="1" applyFill="1"/>
    <xf numFmtId="0" fontId="0" fillId="6" borderId="0" xfId="0" applyFill="1" applyAlignment="1">
      <alignment horizontal="center"/>
    </xf>
    <xf numFmtId="0" fontId="0" fillId="6" borderId="0" xfId="0" applyFill="1"/>
    <xf numFmtId="0" fontId="0" fillId="7" borderId="0" xfId="0" applyFill="1"/>
    <xf numFmtId="0" fontId="0" fillId="6" borderId="1" xfId="0" applyFill="1" applyBorder="1" applyAlignment="1">
      <alignment horizontal="right"/>
    </xf>
    <xf numFmtId="44" fontId="0" fillId="0" borderId="1" xfId="1" applyFont="1" applyBorder="1"/>
    <xf numFmtId="44" fontId="1" fillId="0" borderId="0" xfId="0" applyNumberFormat="1" applyFont="1"/>
    <xf numFmtId="44" fontId="0" fillId="0" borderId="0" xfId="0" applyNumberFormat="1"/>
    <xf numFmtId="44" fontId="1" fillId="8" borderId="0" xfId="1" applyFont="1" applyFill="1"/>
    <xf numFmtId="164" fontId="1" fillId="0" borderId="0" xfId="0" applyNumberFormat="1" applyFont="1"/>
    <xf numFmtId="0" fontId="1" fillId="8" borderId="0" xfId="0" applyFont="1" applyFill="1"/>
    <xf numFmtId="17" fontId="0" fillId="0" borderId="0" xfId="0" applyNumberFormat="1"/>
    <xf numFmtId="0" fontId="1" fillId="9" borderId="0" xfId="0" applyFont="1" applyFill="1" applyAlignment="1">
      <alignment horizontal="center"/>
    </xf>
    <xf numFmtId="0" fontId="0" fillId="0" borderId="0" xfId="0" applyAlignment="1">
      <alignment wrapText="1"/>
    </xf>
    <xf numFmtId="44" fontId="0" fillId="8" borderId="0" xfId="0" applyNumberFormat="1" applyFill="1"/>
    <xf numFmtId="0" fontId="0" fillId="8" borderId="0" xfId="0" applyFill="1"/>
    <xf numFmtId="0" fontId="0" fillId="0" borderId="0" xfId="0" applyNumberFormat="1"/>
    <xf numFmtId="0" fontId="4" fillId="0" borderId="0" xfId="0" applyFont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AF01E-451D-4E02-99CE-4A47AF69F8FD}">
  <dimension ref="A1:G76"/>
  <sheetViews>
    <sheetView tabSelected="1" topLeftCell="A10" workbookViewId="0">
      <selection activeCell="B54" sqref="B54"/>
    </sheetView>
  </sheetViews>
  <sheetFormatPr baseColWidth="10" defaultRowHeight="15" x14ac:dyDescent="0.25"/>
  <cols>
    <col min="1" max="1" width="12" style="4" customWidth="1"/>
    <col min="2" max="2" width="64.7109375" customWidth="1"/>
    <col min="3" max="3" width="13.42578125" style="6" customWidth="1"/>
    <col min="5" max="5" width="14.28515625" customWidth="1"/>
    <col min="6" max="6" width="33.85546875" customWidth="1"/>
  </cols>
  <sheetData>
    <row r="1" spans="1:6" x14ac:dyDescent="0.25">
      <c r="A1" s="2" t="s">
        <v>0</v>
      </c>
      <c r="B1" s="1" t="s">
        <v>1</v>
      </c>
      <c r="C1" s="5" t="s">
        <v>3</v>
      </c>
    </row>
    <row r="2" spans="1:6" x14ac:dyDescent="0.25">
      <c r="A2" s="8">
        <v>45171</v>
      </c>
      <c r="B2" s="9" t="s">
        <v>2</v>
      </c>
      <c r="C2" s="10"/>
      <c r="D2">
        <v>30</v>
      </c>
    </row>
    <row r="3" spans="1:6" x14ac:dyDescent="0.25">
      <c r="A3" s="3">
        <v>45171</v>
      </c>
      <c r="B3" t="s">
        <v>4</v>
      </c>
      <c r="C3" s="6">
        <v>30</v>
      </c>
      <c r="D3" s="7"/>
    </row>
    <row r="4" spans="1:6" x14ac:dyDescent="0.25">
      <c r="A4" s="4" t="s">
        <v>5</v>
      </c>
      <c r="B4" t="s">
        <v>6</v>
      </c>
      <c r="C4" s="6">
        <v>60</v>
      </c>
    </row>
    <row r="5" spans="1:6" x14ac:dyDescent="0.25">
      <c r="A5" s="4" t="s">
        <v>7</v>
      </c>
      <c r="B5" t="s">
        <v>8</v>
      </c>
      <c r="C5" s="6">
        <v>80</v>
      </c>
    </row>
    <row r="6" spans="1:6" x14ac:dyDescent="0.25">
      <c r="A6" s="4" t="s">
        <v>7</v>
      </c>
      <c r="B6" t="s">
        <v>9</v>
      </c>
      <c r="C6" s="6">
        <v>60</v>
      </c>
    </row>
    <row r="7" spans="1:6" x14ac:dyDescent="0.25">
      <c r="A7" s="4" t="s">
        <v>11</v>
      </c>
      <c r="B7" t="s">
        <v>10</v>
      </c>
      <c r="C7" s="6">
        <v>30</v>
      </c>
      <c r="D7" s="7"/>
    </row>
    <row r="8" spans="1:6" x14ac:dyDescent="0.25">
      <c r="A8" s="4" t="s">
        <v>12</v>
      </c>
      <c r="B8" t="s">
        <v>13</v>
      </c>
      <c r="C8" s="6">
        <v>120</v>
      </c>
      <c r="D8" s="7"/>
    </row>
    <row r="9" spans="1:6" x14ac:dyDescent="0.25">
      <c r="A9" s="4" t="s">
        <v>14</v>
      </c>
      <c r="B9" t="s">
        <v>15</v>
      </c>
      <c r="C9" s="6">
        <v>30</v>
      </c>
      <c r="D9" s="7"/>
    </row>
    <row r="10" spans="1:6" x14ac:dyDescent="0.25">
      <c r="A10" s="4" t="s">
        <v>16</v>
      </c>
      <c r="B10" t="s">
        <v>17</v>
      </c>
      <c r="C10" s="6">
        <v>60</v>
      </c>
      <c r="D10" s="7"/>
      <c r="F10" t="s">
        <v>47</v>
      </c>
    </row>
    <row r="11" spans="1:6" x14ac:dyDescent="0.25">
      <c r="A11" s="4" t="s">
        <v>18</v>
      </c>
      <c r="B11" t="s">
        <v>19</v>
      </c>
      <c r="C11" s="6">
        <v>90</v>
      </c>
      <c r="E11" s="7"/>
    </row>
    <row r="12" spans="1:6" x14ac:dyDescent="0.25">
      <c r="A12" s="4" t="s">
        <v>21</v>
      </c>
      <c r="B12" t="s">
        <v>20</v>
      </c>
      <c r="C12" s="6">
        <v>360</v>
      </c>
      <c r="D12" s="7"/>
      <c r="F12" t="s">
        <v>40</v>
      </c>
    </row>
    <row r="13" spans="1:6" x14ac:dyDescent="0.25">
      <c r="A13" s="3" t="s">
        <v>22</v>
      </c>
      <c r="B13" t="s">
        <v>23</v>
      </c>
      <c r="C13" s="6">
        <v>480</v>
      </c>
      <c r="D13" s="7"/>
    </row>
    <row r="14" spans="1:6" x14ac:dyDescent="0.25">
      <c r="A14" s="4" t="s">
        <v>24</v>
      </c>
      <c r="B14" t="s">
        <v>25</v>
      </c>
      <c r="C14" s="6">
        <v>360</v>
      </c>
      <c r="D14" s="7"/>
      <c r="F14" t="s">
        <v>41</v>
      </c>
    </row>
    <row r="15" spans="1:6" x14ac:dyDescent="0.25">
      <c r="A15" s="4" t="s">
        <v>26</v>
      </c>
      <c r="B15" t="s">
        <v>27</v>
      </c>
      <c r="C15" s="6">
        <v>180</v>
      </c>
      <c r="D15" s="7"/>
      <c r="F15" t="s">
        <v>46</v>
      </c>
    </row>
    <row r="16" spans="1:6" x14ac:dyDescent="0.25">
      <c r="A16" s="4" t="s">
        <v>28</v>
      </c>
      <c r="B16" t="s">
        <v>27</v>
      </c>
      <c r="C16" s="6">
        <v>120</v>
      </c>
      <c r="D16" s="7"/>
    </row>
    <row r="17" spans="1:6" x14ac:dyDescent="0.25">
      <c r="A17" s="4" t="s">
        <v>29</v>
      </c>
      <c r="B17" t="s">
        <v>30</v>
      </c>
      <c r="C17" s="6">
        <v>120</v>
      </c>
      <c r="D17" s="7"/>
      <c r="F17" t="s">
        <v>42</v>
      </c>
    </row>
    <row r="18" spans="1:6" x14ac:dyDescent="0.25">
      <c r="A18" s="4" t="s">
        <v>31</v>
      </c>
      <c r="B18" t="s">
        <v>32</v>
      </c>
      <c r="C18" s="6">
        <v>180</v>
      </c>
      <c r="D18" s="7"/>
      <c r="F18" t="s">
        <v>43</v>
      </c>
    </row>
    <row r="19" spans="1:6" x14ac:dyDescent="0.25">
      <c r="A19" s="4" t="s">
        <v>33</v>
      </c>
      <c r="B19" t="s">
        <v>34</v>
      </c>
      <c r="C19" s="6">
        <v>60</v>
      </c>
      <c r="D19" s="7"/>
      <c r="F19" t="s">
        <v>44</v>
      </c>
    </row>
    <row r="20" spans="1:6" x14ac:dyDescent="0.25">
      <c r="A20" s="4" t="s">
        <v>35</v>
      </c>
      <c r="B20" t="s">
        <v>36</v>
      </c>
      <c r="C20" s="6">
        <v>60</v>
      </c>
      <c r="D20" s="7"/>
      <c r="F20" t="s">
        <v>45</v>
      </c>
    </row>
    <row r="21" spans="1:6" x14ac:dyDescent="0.25">
      <c r="A21" s="4" t="s">
        <v>37</v>
      </c>
      <c r="B21" t="s">
        <v>38</v>
      </c>
      <c r="C21" s="6">
        <v>60</v>
      </c>
      <c r="D21" s="7"/>
    </row>
    <row r="22" spans="1:6" x14ac:dyDescent="0.25">
      <c r="A22" s="4" t="s">
        <v>39</v>
      </c>
      <c r="B22" t="s">
        <v>51</v>
      </c>
      <c r="C22" s="11">
        <v>30</v>
      </c>
      <c r="D22" s="7"/>
      <c r="F22" t="s">
        <v>48</v>
      </c>
    </row>
    <row r="23" spans="1:6" x14ac:dyDescent="0.25">
      <c r="C23" s="12">
        <f>SUM(C3:C22)</f>
        <v>2570</v>
      </c>
      <c r="D23">
        <f>SUM(C23/60)</f>
        <v>42.833333333333336</v>
      </c>
      <c r="E23" s="13"/>
    </row>
    <row r="24" spans="1:6" x14ac:dyDescent="0.25">
      <c r="C24" s="14">
        <f>SUM(D23*50)</f>
        <v>2141.666666666667</v>
      </c>
      <c r="D24" s="15">
        <v>2200</v>
      </c>
      <c r="E24" s="18" t="s">
        <v>58</v>
      </c>
    </row>
    <row r="25" spans="1:6" x14ac:dyDescent="0.25">
      <c r="E25" t="s">
        <v>63</v>
      </c>
    </row>
    <row r="26" spans="1:6" x14ac:dyDescent="0.25">
      <c r="A26" s="2" t="s">
        <v>0</v>
      </c>
      <c r="B26" s="1" t="s">
        <v>1</v>
      </c>
      <c r="C26" s="5" t="s">
        <v>3</v>
      </c>
    </row>
    <row r="27" spans="1:6" x14ac:dyDescent="0.25">
      <c r="A27" s="4" t="s">
        <v>49</v>
      </c>
      <c r="B27" t="s">
        <v>50</v>
      </c>
      <c r="C27" s="6">
        <v>30</v>
      </c>
    </row>
    <row r="28" spans="1:6" x14ac:dyDescent="0.25">
      <c r="A28" s="4" t="s">
        <v>52</v>
      </c>
      <c r="B28" t="s">
        <v>53</v>
      </c>
      <c r="C28" s="6">
        <v>40</v>
      </c>
      <c r="D28" s="7"/>
    </row>
    <row r="29" spans="1:6" x14ac:dyDescent="0.25">
      <c r="A29" s="4" t="s">
        <v>52</v>
      </c>
      <c r="B29" t="s">
        <v>54</v>
      </c>
      <c r="C29" s="6">
        <v>50</v>
      </c>
      <c r="D29" s="7"/>
    </row>
    <row r="30" spans="1:6" x14ac:dyDescent="0.25">
      <c r="A30" s="16" t="s">
        <v>57</v>
      </c>
      <c r="B30" s="17" t="s">
        <v>55</v>
      </c>
      <c r="C30" s="19"/>
      <c r="D30" s="17" t="s">
        <v>56</v>
      </c>
    </row>
    <row r="31" spans="1:6" x14ac:dyDescent="0.25">
      <c r="C31" s="6">
        <f>SUM(C27:C30)</f>
        <v>120</v>
      </c>
      <c r="D31">
        <f>SUM(C31/60)</f>
        <v>2</v>
      </c>
      <c r="E31" s="13">
        <f>SUM(D31*50)</f>
        <v>100</v>
      </c>
    </row>
    <row r="32" spans="1:6" x14ac:dyDescent="0.25">
      <c r="E32" s="20"/>
    </row>
    <row r="33" spans="1:7" x14ac:dyDescent="0.25">
      <c r="E33" s="21"/>
    </row>
    <row r="34" spans="1:7" x14ac:dyDescent="0.25">
      <c r="A34" s="2" t="s">
        <v>0</v>
      </c>
      <c r="B34" s="1" t="s">
        <v>1</v>
      </c>
      <c r="C34" s="5" t="s">
        <v>3</v>
      </c>
    </row>
    <row r="35" spans="1:7" x14ac:dyDescent="0.25">
      <c r="A35" s="4" t="s">
        <v>59</v>
      </c>
      <c r="B35" t="s">
        <v>60</v>
      </c>
      <c r="C35" s="6">
        <v>10</v>
      </c>
      <c r="F35" s="23">
        <v>1500</v>
      </c>
      <c r="G35" s="25" t="s">
        <v>69</v>
      </c>
    </row>
    <row r="36" spans="1:7" x14ac:dyDescent="0.25">
      <c r="A36" s="4" t="s">
        <v>61</v>
      </c>
      <c r="B36" t="s">
        <v>62</v>
      </c>
      <c r="C36" s="6">
        <v>40</v>
      </c>
      <c r="D36" s="7"/>
      <c r="F36" s="13">
        <v>200</v>
      </c>
      <c r="G36" t="s">
        <v>88</v>
      </c>
    </row>
    <row r="37" spans="1:7" x14ac:dyDescent="0.25">
      <c r="A37" s="4" t="s">
        <v>61</v>
      </c>
      <c r="B37" t="s">
        <v>70</v>
      </c>
      <c r="C37" s="6">
        <v>120</v>
      </c>
      <c r="F37" s="13">
        <v>100</v>
      </c>
      <c r="G37" t="s">
        <v>89</v>
      </c>
    </row>
    <row r="38" spans="1:7" x14ac:dyDescent="0.25">
      <c r="A38" s="4" t="s">
        <v>64</v>
      </c>
      <c r="B38" t="s">
        <v>65</v>
      </c>
      <c r="C38" s="6">
        <v>40</v>
      </c>
      <c r="D38" s="7"/>
      <c r="F38" s="13">
        <v>308.33</v>
      </c>
      <c r="G38" t="s">
        <v>75</v>
      </c>
    </row>
    <row r="39" spans="1:7" x14ac:dyDescent="0.25">
      <c r="A39" s="4" t="s">
        <v>64</v>
      </c>
      <c r="B39" t="s">
        <v>66</v>
      </c>
      <c r="C39" s="6">
        <v>80</v>
      </c>
      <c r="D39" s="7"/>
      <c r="F39" s="20">
        <v>491.67</v>
      </c>
      <c r="G39" s="26" t="s">
        <v>117</v>
      </c>
    </row>
    <row r="40" spans="1:7" x14ac:dyDescent="0.25">
      <c r="A40" s="4" t="s">
        <v>64</v>
      </c>
      <c r="B40" t="s">
        <v>67</v>
      </c>
      <c r="C40" s="6">
        <v>20</v>
      </c>
      <c r="D40" s="7"/>
      <c r="E40" s="22"/>
      <c r="F40" s="22">
        <f>SUM(F36:F39)</f>
        <v>1100</v>
      </c>
      <c r="G40" t="s">
        <v>104</v>
      </c>
    </row>
    <row r="41" spans="1:7" x14ac:dyDescent="0.25">
      <c r="A41" s="4" t="s">
        <v>64</v>
      </c>
      <c r="B41" t="s">
        <v>68</v>
      </c>
      <c r="C41" s="6">
        <v>30</v>
      </c>
      <c r="D41" s="7"/>
      <c r="F41" s="29">
        <f>SUM(F35-F40)</f>
        <v>400</v>
      </c>
      <c r="G41" s="30" t="s">
        <v>97</v>
      </c>
    </row>
    <row r="42" spans="1:7" x14ac:dyDescent="0.25">
      <c r="A42" s="4" t="s">
        <v>71</v>
      </c>
      <c r="B42" t="s">
        <v>72</v>
      </c>
      <c r="C42" s="6">
        <v>30</v>
      </c>
      <c r="D42" s="7"/>
    </row>
    <row r="43" spans="1:7" x14ac:dyDescent="0.25">
      <c r="C43" s="11"/>
      <c r="F43" s="13">
        <v>145.83000000000001</v>
      </c>
      <c r="G43" t="s">
        <v>105</v>
      </c>
    </row>
    <row r="44" spans="1:7" x14ac:dyDescent="0.25">
      <c r="C44" s="6">
        <f>SUM(C35:C43)</f>
        <v>370</v>
      </c>
      <c r="D44">
        <f>SUM(C44/60)</f>
        <v>6.166666666666667</v>
      </c>
      <c r="E44" s="24">
        <f>SUM(D44*50)</f>
        <v>308.33333333333337</v>
      </c>
      <c r="F44" s="13">
        <v>366.67</v>
      </c>
      <c r="G44" t="s">
        <v>106</v>
      </c>
    </row>
    <row r="45" spans="1:7" x14ac:dyDescent="0.25">
      <c r="G45" t="s">
        <v>120</v>
      </c>
    </row>
    <row r="46" spans="1:7" x14ac:dyDescent="0.25">
      <c r="A46" s="2" t="s">
        <v>0</v>
      </c>
      <c r="B46" s="1" t="s">
        <v>1</v>
      </c>
      <c r="C46" s="5" t="s">
        <v>3</v>
      </c>
    </row>
    <row r="47" spans="1:7" x14ac:dyDescent="0.25">
      <c r="A47" s="4" t="s">
        <v>73</v>
      </c>
      <c r="B47" t="s">
        <v>74</v>
      </c>
      <c r="C47" s="6">
        <v>120</v>
      </c>
      <c r="D47">
        <f>SUM(C47/60)</f>
        <v>2</v>
      </c>
    </row>
    <row r="48" spans="1:7" x14ac:dyDescent="0.25">
      <c r="A48" s="4" t="s">
        <v>76</v>
      </c>
      <c r="B48" t="s">
        <v>77</v>
      </c>
      <c r="C48" s="6">
        <v>120</v>
      </c>
      <c r="D48">
        <f t="shared" ref="D48:D53" si="0">SUM(C48/60)</f>
        <v>2</v>
      </c>
    </row>
    <row r="49" spans="1:5" x14ac:dyDescent="0.25">
      <c r="A49" s="4" t="s">
        <v>78</v>
      </c>
      <c r="B49" t="s">
        <v>79</v>
      </c>
      <c r="C49" s="6">
        <v>20</v>
      </c>
      <c r="D49">
        <f t="shared" si="0"/>
        <v>0.33333333333333331</v>
      </c>
    </row>
    <row r="50" spans="1:5" x14ac:dyDescent="0.25">
      <c r="A50" s="4" t="s">
        <v>80</v>
      </c>
      <c r="B50" t="s">
        <v>81</v>
      </c>
      <c r="C50" s="6">
        <v>180</v>
      </c>
      <c r="D50">
        <f t="shared" si="0"/>
        <v>3</v>
      </c>
      <c r="E50" s="7"/>
    </row>
    <row r="51" spans="1:5" x14ac:dyDescent="0.25">
      <c r="A51" s="4" t="s">
        <v>82</v>
      </c>
      <c r="B51" t="s">
        <v>83</v>
      </c>
      <c r="C51" s="6">
        <v>30</v>
      </c>
      <c r="D51">
        <f t="shared" si="0"/>
        <v>0.5</v>
      </c>
    </row>
    <row r="52" spans="1:5" x14ac:dyDescent="0.25">
      <c r="A52" s="4" t="s">
        <v>84</v>
      </c>
      <c r="B52" t="s">
        <v>85</v>
      </c>
      <c r="C52" s="6">
        <v>60</v>
      </c>
      <c r="D52">
        <f t="shared" si="0"/>
        <v>1</v>
      </c>
    </row>
    <row r="53" spans="1:5" x14ac:dyDescent="0.25">
      <c r="A53" s="4" t="s">
        <v>84</v>
      </c>
      <c r="B53" t="s">
        <v>86</v>
      </c>
      <c r="C53" s="11">
        <v>60</v>
      </c>
      <c r="D53">
        <f t="shared" si="0"/>
        <v>1</v>
      </c>
    </row>
    <row r="54" spans="1:5" x14ac:dyDescent="0.25">
      <c r="C54" s="6">
        <f>SUM(C47:C53)</f>
        <v>590</v>
      </c>
      <c r="D54">
        <f>SUM(C54/60)</f>
        <v>9.8333333333333339</v>
      </c>
      <c r="E54" s="13">
        <f>SUM(D54*50)</f>
        <v>491.66666666666669</v>
      </c>
    </row>
    <row r="56" spans="1:5" ht="28.5" x14ac:dyDescent="0.45">
      <c r="A56" s="32">
        <v>2024</v>
      </c>
    </row>
    <row r="57" spans="1:5" x14ac:dyDescent="0.25">
      <c r="A57" s="2" t="s">
        <v>0</v>
      </c>
      <c r="B57" s="1" t="s">
        <v>1</v>
      </c>
      <c r="C57" s="5" t="s">
        <v>3</v>
      </c>
    </row>
    <row r="58" spans="1:5" x14ac:dyDescent="0.25">
      <c r="A58" s="3">
        <v>45294</v>
      </c>
      <c r="B58" t="s">
        <v>87</v>
      </c>
      <c r="C58" s="6">
        <v>10</v>
      </c>
    </row>
    <row r="59" spans="1:5" x14ac:dyDescent="0.25">
      <c r="A59" s="3">
        <v>45299</v>
      </c>
      <c r="B59" t="s">
        <v>90</v>
      </c>
      <c r="C59" s="6">
        <v>75</v>
      </c>
    </row>
    <row r="60" spans="1:5" x14ac:dyDescent="0.25">
      <c r="A60" s="4" t="s">
        <v>91</v>
      </c>
      <c r="B60" t="s">
        <v>92</v>
      </c>
      <c r="C60" s="6">
        <v>15</v>
      </c>
    </row>
    <row r="61" spans="1:5" x14ac:dyDescent="0.25">
      <c r="A61" s="4" t="s">
        <v>93</v>
      </c>
      <c r="B61" t="s">
        <v>94</v>
      </c>
      <c r="C61" s="6">
        <v>30</v>
      </c>
    </row>
    <row r="62" spans="1:5" x14ac:dyDescent="0.25">
      <c r="A62" s="4" t="s">
        <v>95</v>
      </c>
      <c r="B62" t="s">
        <v>96</v>
      </c>
      <c r="C62" s="6">
        <v>15</v>
      </c>
    </row>
    <row r="63" spans="1:5" x14ac:dyDescent="0.25">
      <c r="A63" s="4" t="s">
        <v>98</v>
      </c>
      <c r="B63" t="s">
        <v>99</v>
      </c>
      <c r="C63" s="11">
        <v>30</v>
      </c>
      <c r="D63" t="s">
        <v>100</v>
      </c>
    </row>
    <row r="64" spans="1:5" x14ac:dyDescent="0.25">
      <c r="C64" s="6">
        <f>SUM(C58:C63)</f>
        <v>175</v>
      </c>
      <c r="D64">
        <f>SUM(C64/60)</f>
        <v>2.9166666666666665</v>
      </c>
      <c r="E64" s="13">
        <f>SUM(D64*50)</f>
        <v>145.83333333333331</v>
      </c>
    </row>
    <row r="66" spans="1:5" x14ac:dyDescent="0.25">
      <c r="A66" s="27" t="s">
        <v>101</v>
      </c>
      <c r="B66" t="s">
        <v>102</v>
      </c>
      <c r="C66" s="6">
        <v>120</v>
      </c>
      <c r="D66" s="7" t="s">
        <v>103</v>
      </c>
    </row>
    <row r="67" spans="1:5" x14ac:dyDescent="0.25">
      <c r="A67" s="4" t="s">
        <v>107</v>
      </c>
      <c r="B67" t="s">
        <v>108</v>
      </c>
      <c r="C67" s="6">
        <v>15</v>
      </c>
    </row>
    <row r="68" spans="1:5" x14ac:dyDescent="0.25">
      <c r="A68" s="4" t="s">
        <v>109</v>
      </c>
      <c r="B68" t="s">
        <v>86</v>
      </c>
      <c r="C68" s="6">
        <v>30</v>
      </c>
    </row>
    <row r="69" spans="1:5" x14ac:dyDescent="0.25">
      <c r="A69" s="4" t="s">
        <v>110</v>
      </c>
      <c r="B69" t="s">
        <v>111</v>
      </c>
      <c r="C69" s="6">
        <v>90</v>
      </c>
    </row>
    <row r="70" spans="1:5" ht="30" x14ac:dyDescent="0.25">
      <c r="A70" s="4" t="s">
        <v>112</v>
      </c>
      <c r="B70" s="28" t="s">
        <v>113</v>
      </c>
      <c r="C70" s="6">
        <v>100</v>
      </c>
    </row>
    <row r="71" spans="1:5" x14ac:dyDescent="0.25">
      <c r="A71" s="4" t="s">
        <v>112</v>
      </c>
      <c r="B71" t="s">
        <v>114</v>
      </c>
      <c r="C71" s="6">
        <v>20</v>
      </c>
      <c r="D71" s="7"/>
    </row>
    <row r="72" spans="1:5" x14ac:dyDescent="0.25">
      <c r="A72" s="4" t="s">
        <v>115</v>
      </c>
      <c r="B72" t="s">
        <v>121</v>
      </c>
      <c r="C72" s="6">
        <v>45</v>
      </c>
      <c r="D72" s="7"/>
    </row>
    <row r="73" spans="1:5" x14ac:dyDescent="0.25">
      <c r="A73" s="4" t="s">
        <v>115</v>
      </c>
      <c r="B73" t="s">
        <v>116</v>
      </c>
      <c r="C73" s="11">
        <v>20</v>
      </c>
      <c r="D73" s="7"/>
    </row>
    <row r="74" spans="1:5" x14ac:dyDescent="0.25">
      <c r="C74" s="6">
        <f>SUM(C66:C73)</f>
        <v>440</v>
      </c>
      <c r="D74" s="31">
        <f>SUM(C74/60)</f>
        <v>7.333333333333333</v>
      </c>
      <c r="E74" s="13">
        <f>SUM(D74*50)</f>
        <v>366.66666666666663</v>
      </c>
    </row>
    <row r="76" spans="1:5" x14ac:dyDescent="0.25">
      <c r="A76" s="27" t="s">
        <v>118</v>
      </c>
      <c r="B76" t="s">
        <v>119</v>
      </c>
      <c r="C76" s="6">
        <v>20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fung</dc:creator>
  <cp:lastModifiedBy>R. S.</cp:lastModifiedBy>
  <dcterms:created xsi:type="dcterms:W3CDTF">2023-09-02T17:16:16Z</dcterms:created>
  <dcterms:modified xsi:type="dcterms:W3CDTF">2024-03-14T10:22:28Z</dcterms:modified>
</cp:coreProperties>
</file>